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<sst xmlns="http://schemas.openxmlformats.org/spreadsheetml/2006/main" count="109" uniqueCount="49">
  <si>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</si>
  <si>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</si>
  <si>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</si>
  <si>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</si>
  <si>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</si>
  <si>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</si>
  <si>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</si>
  <si>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</si>
  <si>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</si>
  <si>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Loss</t>
  </si>
  <si>
    <t>North Brunswick</t>
  </si>
  <si>
    <t>Away</t>
  </si>
  <si>
    <t>Eley Park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</si>
  <si>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</si>
  <si>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</si>
  <si>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</si>
  <si>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</si>
  <si>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</si>
  <si>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</si>
  <si>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</si>
  <si>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</si>
  <si>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</si>
  <si>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</si>
  <si>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</si>
  <si>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</si>
  <si>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</si>
  <si>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</si>
  <si>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</si>
  <si>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</si>
  <si>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</si>
  <si>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Chadstone</t>
  </si>
  <si>
    <t>Point Cook</t>
  </si>
  <si>
    <t>Manningham</t>
  </si>
  <si>
    <t>Bye</t>
  </si>
  <si>
    <t>Richmond</t>
  </si>
  <si>
    <t>Swinburne Uni</t>
  </si>
  <si>
    <t>St Francis Xavier</t>
  </si>
  <si>
    <t>Win</t>
  </si>
  <si>
    <t xml:space="preserve">  </t>
  </si>
  <si>
    <t xml:space="preserve">St Francis Xavier </t>
  </si>
  <si>
    <t xml:space="preserve">Swinburne University </t>
  </si>
  <si>
    <t xml:space="preserve">Richmond Central </t>
  </si>
  <si>
    <t xml:space="preserve">Eley Park Sharks </t>
  </si>
  <si>
    <t xml:space="preserve">South Mornington </t>
  </si>
  <si>
    <t xml:space="preserve">Manningham Cobras </t>
  </si>
  <si>
    <t xml:space="preserve">Point Cook </t>
  </si>
  <si>
    <t xml:space="preserve">North Brunswick </t>
  </si>
  <si>
    <t xml:space="preserve">Box Hill North </t>
  </si>
  <si>
    <t xml:space="preserve">Chadstone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</si>
</sst>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0" fillId="0" borderId="27" xfId="0" applyNumberFormat="1" applyFill="1" applyBorder="1" applyAlignment="1">
      <alignment horizontal="center"/>
    </xf>
    <xf numFmtId="0" fontId="0" fillId="20" borderId="28" xfId="0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44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center"/>
    </xf>
    <xf numFmtId="10" fontId="0" fillId="0" borderId="19" xfId="0" applyNumberForma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6.8515625" style="0" bestFit="1" customWidth="1"/>
    <col min="2" max="2" width="15.8515625" style="0" bestFit="1" customWidth="1"/>
    <col min="3" max="3" width="23.14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8.28125" style="0" bestFit="1" customWidth="1"/>
    <col min="12" max="12" width="5.00390625" style="0" bestFit="1" customWidth="1"/>
  </cols>
  <sheetData>
    <row r="1" spans="1:10" ht="13.5" thickBot="1">
      <c r="A1" s="33"/>
      <c r="B1" s="29"/>
      <c r="C1" s="30"/>
      <c r="D1" s="14"/>
      <c r="E1" s="73" t="s">
        <v>29</v>
      </c>
      <c r="F1" s="74"/>
      <c r="G1" s="75"/>
      <c r="H1" s="73" t="s">
        <v>1</v>
      </c>
      <c r="I1" s="74"/>
      <c r="J1" s="75"/>
    </row>
    <row r="2" spans="1:15" ht="13.5" thickBot="1">
      <c r="A2" s="1" t="s">
        <v>0</v>
      </c>
      <c r="B2" s="34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44" t="s">
        <v>10</v>
      </c>
      <c r="C3" s="42" t="s">
        <v>11</v>
      </c>
      <c r="D3" s="47" t="s">
        <v>9</v>
      </c>
      <c r="E3" s="48">
        <v>12</v>
      </c>
      <c r="F3" s="42">
        <v>13</v>
      </c>
      <c r="G3" s="49">
        <f aca="true" t="shared" si="0" ref="G3:G13">(E3*6)+F3</f>
        <v>85</v>
      </c>
      <c r="H3" s="48">
        <v>14</v>
      </c>
      <c r="I3" s="50">
        <v>25</v>
      </c>
      <c r="J3" s="8">
        <f>(H3*6)+I3</f>
        <v>109</v>
      </c>
      <c r="K3" s="9">
        <f>G3-J3</f>
        <v>-24</v>
      </c>
    </row>
    <row r="4" spans="1:11" ht="12.75">
      <c r="A4" s="10">
        <f>A3+1</f>
        <v>2</v>
      </c>
      <c r="B4" s="45" t="s">
        <v>31</v>
      </c>
      <c r="C4" s="8" t="s">
        <v>8</v>
      </c>
      <c r="D4" s="51" t="s">
        <v>37</v>
      </c>
      <c r="E4" s="10">
        <v>22</v>
      </c>
      <c r="F4" s="8">
        <v>17</v>
      </c>
      <c r="G4" s="49">
        <f t="shared" si="0"/>
        <v>149</v>
      </c>
      <c r="H4" s="7">
        <v>13</v>
      </c>
      <c r="I4" s="52">
        <v>22</v>
      </c>
      <c r="J4" s="8">
        <f aca="true" t="shared" si="1" ref="J4:J20">(H4*6)+I4</f>
        <v>100</v>
      </c>
      <c r="K4" s="9">
        <f aca="true" t="shared" si="2" ref="K4:K20">G4-J4</f>
        <v>49</v>
      </c>
    </row>
    <row r="5" spans="1:11" ht="12.75">
      <c r="A5" s="10">
        <f aca="true" t="shared" si="3" ref="A5:A16">A4+1</f>
        <v>3</v>
      </c>
      <c r="B5" s="46" t="s">
        <v>12</v>
      </c>
      <c r="C5" s="43" t="s">
        <v>8</v>
      </c>
      <c r="D5" s="53" t="s">
        <v>37</v>
      </c>
      <c r="E5" s="10">
        <v>19</v>
      </c>
      <c r="F5" s="43">
        <v>12</v>
      </c>
      <c r="G5" s="49">
        <f t="shared" si="0"/>
        <v>126</v>
      </c>
      <c r="H5" s="10">
        <v>17</v>
      </c>
      <c r="I5" s="11">
        <v>13</v>
      </c>
      <c r="J5" s="8">
        <f t="shared" si="1"/>
        <v>115</v>
      </c>
      <c r="K5" s="9">
        <f t="shared" si="2"/>
        <v>11</v>
      </c>
    </row>
    <row r="6" spans="1:11" ht="12.75">
      <c r="A6" s="10">
        <f t="shared" si="3"/>
        <v>4</v>
      </c>
      <c r="B6" s="46" t="s">
        <v>30</v>
      </c>
      <c r="C6" s="43" t="s">
        <v>11</v>
      </c>
      <c r="D6" s="53" t="s">
        <v>37</v>
      </c>
      <c r="E6" s="10">
        <v>30</v>
      </c>
      <c r="F6" s="43">
        <v>17</v>
      </c>
      <c r="G6" s="49">
        <f t="shared" si="0"/>
        <v>197</v>
      </c>
      <c r="H6" s="54">
        <v>5</v>
      </c>
      <c r="I6" s="11">
        <v>7</v>
      </c>
      <c r="J6" s="8">
        <f t="shared" si="1"/>
        <v>37</v>
      </c>
      <c r="K6" s="9">
        <f t="shared" si="2"/>
        <v>160</v>
      </c>
    </row>
    <row r="7" spans="1:11" ht="12.75">
      <c r="A7" s="10">
        <f t="shared" si="3"/>
        <v>5</v>
      </c>
      <c r="B7" s="46" t="s">
        <v>34</v>
      </c>
      <c r="C7" s="43" t="s">
        <v>8</v>
      </c>
      <c r="D7" s="53" t="s">
        <v>9</v>
      </c>
      <c r="E7" s="10">
        <v>10</v>
      </c>
      <c r="F7" s="43">
        <v>7</v>
      </c>
      <c r="G7" s="49">
        <f t="shared" si="0"/>
        <v>67</v>
      </c>
      <c r="H7" s="13">
        <v>21</v>
      </c>
      <c r="I7" s="11">
        <v>10</v>
      </c>
      <c r="J7" s="8">
        <f t="shared" si="1"/>
        <v>136</v>
      </c>
      <c r="K7" s="9">
        <f t="shared" si="2"/>
        <v>-69</v>
      </c>
    </row>
    <row r="8" spans="1:11" ht="12.75">
      <c r="A8" s="10">
        <f t="shared" si="3"/>
        <v>6</v>
      </c>
      <c r="B8" s="46" t="s">
        <v>32</v>
      </c>
      <c r="C8" s="43" t="s">
        <v>11</v>
      </c>
      <c r="D8" s="53" t="s">
        <v>9</v>
      </c>
      <c r="E8" s="10">
        <v>9</v>
      </c>
      <c r="F8" s="43">
        <v>10</v>
      </c>
      <c r="G8" s="49">
        <f t="shared" si="0"/>
        <v>64</v>
      </c>
      <c r="H8" s="13">
        <v>21</v>
      </c>
      <c r="I8" s="11">
        <v>9</v>
      </c>
      <c r="J8" s="8">
        <f t="shared" si="1"/>
        <v>135</v>
      </c>
      <c r="K8" s="9">
        <f t="shared" si="2"/>
        <v>-71</v>
      </c>
    </row>
    <row r="9" spans="1:11" ht="12.75">
      <c r="A9" s="10">
        <f t="shared" si="3"/>
        <v>7</v>
      </c>
      <c r="B9" s="46" t="s">
        <v>35</v>
      </c>
      <c r="C9" s="43" t="s">
        <v>11</v>
      </c>
      <c r="D9" s="53" t="s">
        <v>9</v>
      </c>
      <c r="E9" s="10">
        <v>10</v>
      </c>
      <c r="F9" s="43">
        <v>12</v>
      </c>
      <c r="G9" s="49">
        <f t="shared" si="0"/>
        <v>72</v>
      </c>
      <c r="H9" s="13">
        <v>22</v>
      </c>
      <c r="I9" s="11">
        <v>13</v>
      </c>
      <c r="J9" s="8">
        <f t="shared" si="1"/>
        <v>145</v>
      </c>
      <c r="K9" s="9">
        <f t="shared" si="2"/>
        <v>-73</v>
      </c>
    </row>
    <row r="10" spans="1:11" ht="12.75">
      <c r="A10" s="10">
        <f t="shared" si="3"/>
        <v>8</v>
      </c>
      <c r="B10" s="46" t="s">
        <v>36</v>
      </c>
      <c r="C10" s="43" t="s">
        <v>8</v>
      </c>
      <c r="D10" s="53" t="s">
        <v>9</v>
      </c>
      <c r="E10" s="10">
        <v>18</v>
      </c>
      <c r="F10" s="43">
        <v>11</v>
      </c>
      <c r="G10" s="49">
        <f t="shared" si="0"/>
        <v>119</v>
      </c>
      <c r="H10" s="13">
        <v>19</v>
      </c>
      <c r="I10" s="11">
        <v>17</v>
      </c>
      <c r="J10" s="8">
        <f t="shared" si="1"/>
        <v>131</v>
      </c>
      <c r="K10" s="9">
        <f t="shared" si="2"/>
        <v>-12</v>
      </c>
    </row>
    <row r="11" spans="1:11" ht="12.75">
      <c r="A11" s="10">
        <f t="shared" si="3"/>
        <v>9</v>
      </c>
      <c r="B11" s="46" t="s">
        <v>13</v>
      </c>
      <c r="C11" s="43" t="s">
        <v>11</v>
      </c>
      <c r="D11" s="53" t="s">
        <v>9</v>
      </c>
      <c r="E11" s="10">
        <v>10</v>
      </c>
      <c r="F11" s="43">
        <v>9</v>
      </c>
      <c r="G11" s="49">
        <f t="shared" si="0"/>
        <v>69</v>
      </c>
      <c r="H11" s="13">
        <v>20</v>
      </c>
      <c r="I11" s="11">
        <v>12</v>
      </c>
      <c r="J11" s="8">
        <f t="shared" si="1"/>
        <v>132</v>
      </c>
      <c r="K11" s="9">
        <f t="shared" si="2"/>
        <v>-63</v>
      </c>
    </row>
    <row r="12" spans="1:11" ht="12.75">
      <c r="A12" s="10">
        <f t="shared" si="3"/>
        <v>10</v>
      </c>
      <c r="B12" s="46" t="s">
        <v>30</v>
      </c>
      <c r="C12" s="43" t="s">
        <v>8</v>
      </c>
      <c r="D12" s="53" t="s">
        <v>37</v>
      </c>
      <c r="E12" s="10">
        <v>19</v>
      </c>
      <c r="F12" s="43">
        <v>14</v>
      </c>
      <c r="G12" s="49">
        <f>(E12*6)+F12</f>
        <v>128</v>
      </c>
      <c r="H12" s="13">
        <v>6</v>
      </c>
      <c r="I12" s="11">
        <v>16</v>
      </c>
      <c r="J12" s="8">
        <f t="shared" si="1"/>
        <v>52</v>
      </c>
      <c r="K12" s="9">
        <f t="shared" si="2"/>
        <v>76</v>
      </c>
    </row>
    <row r="13" spans="1:11" ht="12.75">
      <c r="A13" s="10">
        <f t="shared" si="3"/>
        <v>11</v>
      </c>
      <c r="B13" s="46" t="s">
        <v>34</v>
      </c>
      <c r="C13" s="43" t="s">
        <v>11</v>
      </c>
      <c r="D13" s="53" t="s">
        <v>9</v>
      </c>
      <c r="E13" s="55">
        <v>10</v>
      </c>
      <c r="F13" s="56">
        <v>9</v>
      </c>
      <c r="G13" s="49">
        <f t="shared" si="0"/>
        <v>69</v>
      </c>
      <c r="H13" s="55">
        <v>27</v>
      </c>
      <c r="I13" s="57">
        <v>13</v>
      </c>
      <c r="J13" s="8">
        <f t="shared" si="1"/>
        <v>175</v>
      </c>
      <c r="K13" s="9">
        <f t="shared" si="2"/>
        <v>-106</v>
      </c>
    </row>
    <row r="14" spans="1:11" ht="12.75">
      <c r="A14" s="10">
        <f t="shared" si="3"/>
        <v>12</v>
      </c>
      <c r="B14" s="35" t="s">
        <v>32</v>
      </c>
      <c r="C14" s="8" t="s">
        <v>8</v>
      </c>
      <c r="D14" s="12" t="s">
        <v>9</v>
      </c>
      <c r="E14" s="10">
        <v>14</v>
      </c>
      <c r="F14" s="11">
        <v>13</v>
      </c>
      <c r="G14" s="8">
        <f aca="true" t="shared" si="4" ref="G14:G20">(E14*6)+F14</f>
        <v>97</v>
      </c>
      <c r="H14" s="13">
        <v>24</v>
      </c>
      <c r="I14" s="11">
        <v>15</v>
      </c>
      <c r="J14" s="8">
        <f t="shared" si="1"/>
        <v>159</v>
      </c>
      <c r="K14" s="9">
        <f t="shared" si="2"/>
        <v>-62</v>
      </c>
    </row>
    <row r="15" spans="1:11" ht="12.75">
      <c r="A15" s="10">
        <f>A14+1</f>
        <v>13</v>
      </c>
      <c r="B15" s="35" t="s">
        <v>12</v>
      </c>
      <c r="C15" s="8" t="s">
        <v>11</v>
      </c>
      <c r="D15" s="12" t="s">
        <v>9</v>
      </c>
      <c r="E15" s="10">
        <v>7</v>
      </c>
      <c r="F15" s="11">
        <v>6</v>
      </c>
      <c r="G15" s="8">
        <f t="shared" si="4"/>
        <v>48</v>
      </c>
      <c r="H15" s="13">
        <v>26</v>
      </c>
      <c r="I15" s="11">
        <v>20</v>
      </c>
      <c r="J15" s="8">
        <f t="shared" si="1"/>
        <v>176</v>
      </c>
      <c r="K15" s="9">
        <f t="shared" si="2"/>
        <v>-128</v>
      </c>
    </row>
    <row r="16" spans="1:11" ht="12.75">
      <c r="A16" s="10">
        <f t="shared" si="3"/>
        <v>14</v>
      </c>
      <c r="B16" s="35" t="s">
        <v>31</v>
      </c>
      <c r="C16" s="8" t="s">
        <v>11</v>
      </c>
      <c r="D16" s="12" t="s">
        <v>9</v>
      </c>
      <c r="E16" s="10">
        <v>6</v>
      </c>
      <c r="F16" s="11">
        <v>5</v>
      </c>
      <c r="G16" s="8">
        <f t="shared" si="4"/>
        <v>41</v>
      </c>
      <c r="H16" s="13">
        <v>25</v>
      </c>
      <c r="I16" s="11">
        <v>26</v>
      </c>
      <c r="J16" s="8">
        <f t="shared" si="1"/>
        <v>176</v>
      </c>
      <c r="K16" s="9">
        <f t="shared" si="2"/>
        <v>-135</v>
      </c>
    </row>
    <row r="17" spans="1:11" ht="12.75">
      <c r="A17" s="10">
        <f>A16+1</f>
        <v>15</v>
      </c>
      <c r="B17" s="35" t="s">
        <v>13</v>
      </c>
      <c r="C17" s="8" t="s">
        <v>8</v>
      </c>
      <c r="D17" s="12" t="s">
        <v>9</v>
      </c>
      <c r="E17" s="10">
        <v>12</v>
      </c>
      <c r="F17" s="11">
        <v>17</v>
      </c>
      <c r="G17" s="8">
        <f t="shared" si="4"/>
        <v>89</v>
      </c>
      <c r="H17" s="13">
        <v>27</v>
      </c>
      <c r="I17" s="11">
        <v>15</v>
      </c>
      <c r="J17" s="8">
        <f t="shared" si="1"/>
        <v>177</v>
      </c>
      <c r="K17" s="9">
        <f t="shared" si="2"/>
        <v>-88</v>
      </c>
    </row>
    <row r="18" spans="1:11" ht="12.75">
      <c r="A18" s="10">
        <f>A17+1</f>
        <v>16</v>
      </c>
      <c r="B18" s="58" t="s">
        <v>10</v>
      </c>
      <c r="C18" s="8" t="s">
        <v>8</v>
      </c>
      <c r="D18" s="12" t="s">
        <v>37</v>
      </c>
      <c r="E18" s="10">
        <v>14</v>
      </c>
      <c r="F18" s="11">
        <v>12</v>
      </c>
      <c r="G18" s="8">
        <f t="shared" si="4"/>
        <v>96</v>
      </c>
      <c r="H18" s="13">
        <v>8</v>
      </c>
      <c r="I18" s="11">
        <v>11</v>
      </c>
      <c r="J18" s="8">
        <f>(H18*6)+I18</f>
        <v>59</v>
      </c>
      <c r="K18" s="9">
        <f>G18-J18</f>
        <v>37</v>
      </c>
    </row>
    <row r="19" spans="1:11" ht="12.75">
      <c r="A19" s="59">
        <f>A18+1</f>
        <v>17</v>
      </c>
      <c r="B19" s="58" t="s">
        <v>36</v>
      </c>
      <c r="C19" s="60" t="s">
        <v>11</v>
      </c>
      <c r="D19" s="61" t="s">
        <v>9</v>
      </c>
      <c r="E19" s="59">
        <v>4</v>
      </c>
      <c r="F19" s="62">
        <v>6</v>
      </c>
      <c r="G19" s="60">
        <f t="shared" si="4"/>
        <v>30</v>
      </c>
      <c r="H19" s="63">
        <v>22</v>
      </c>
      <c r="I19" s="62">
        <v>17</v>
      </c>
      <c r="J19" s="60">
        <f t="shared" si="1"/>
        <v>149</v>
      </c>
      <c r="K19" s="9">
        <f t="shared" si="2"/>
        <v>-119</v>
      </c>
    </row>
    <row r="20" spans="1:11" ht="13.5" thickBot="1">
      <c r="A20" s="64">
        <v>18</v>
      </c>
      <c r="B20" s="65" t="s">
        <v>35</v>
      </c>
      <c r="C20" s="66" t="s">
        <v>8</v>
      </c>
      <c r="D20" s="67" t="s">
        <v>9</v>
      </c>
      <c r="E20" s="64">
        <v>13</v>
      </c>
      <c r="F20" s="68">
        <v>10</v>
      </c>
      <c r="G20" s="66">
        <f t="shared" si="4"/>
        <v>88</v>
      </c>
      <c r="H20" s="69">
        <v>25</v>
      </c>
      <c r="I20" s="68">
        <v>18</v>
      </c>
      <c r="J20" s="66">
        <f t="shared" si="1"/>
        <v>168</v>
      </c>
      <c r="K20" s="15">
        <f t="shared" si="2"/>
        <v>-80</v>
      </c>
    </row>
    <row r="21" spans="5:11" ht="12.75">
      <c r="E21" s="24" t="s">
        <v>14</v>
      </c>
      <c r="F21" s="25" t="s">
        <v>15</v>
      </c>
      <c r="G21" s="25" t="s">
        <v>16</v>
      </c>
      <c r="H21" s="24" t="s">
        <v>14</v>
      </c>
      <c r="I21" s="25" t="s">
        <v>15</v>
      </c>
      <c r="J21" s="36" t="s">
        <v>16</v>
      </c>
      <c r="K21" s="6"/>
    </row>
    <row r="22" spans="2:11" ht="12.75">
      <c r="B22" t="s">
        <v>28</v>
      </c>
      <c r="C22" t="s">
        <v>28</v>
      </c>
      <c r="D22" s="14"/>
      <c r="E22" s="16">
        <f aca="true" t="shared" si="5" ref="E22:J22">SUM(E3:E20)</f>
        <v>239</v>
      </c>
      <c r="F22" s="17">
        <f t="shared" si="5"/>
        <v>200</v>
      </c>
      <c r="G22" s="18">
        <f t="shared" si="5"/>
        <v>1634</v>
      </c>
      <c r="H22" s="16">
        <f t="shared" si="5"/>
        <v>342</v>
      </c>
      <c r="I22" s="18">
        <f t="shared" si="5"/>
        <v>279</v>
      </c>
      <c r="J22" s="23">
        <f t="shared" si="5"/>
        <v>2331</v>
      </c>
      <c r="K22" s="31"/>
    </row>
    <row r="23" spans="5:11" ht="13.5" thickBot="1">
      <c r="E23" s="19" t="s">
        <v>17</v>
      </c>
      <c r="F23" s="20">
        <f>E22/(E22+F22)</f>
        <v>0.5444191343963554</v>
      </c>
      <c r="G23" s="21"/>
      <c r="H23" s="19" t="s">
        <v>17</v>
      </c>
      <c r="I23" s="32">
        <f>H22/(H22+I22)</f>
        <v>0.5507246376811594</v>
      </c>
      <c r="J23" s="22"/>
      <c r="K23" s="28"/>
    </row>
    <row r="24" spans="5:11" ht="12.75">
      <c r="E24" s="26"/>
      <c r="G24" s="28"/>
      <c r="H24" s="6"/>
      <c r="I24" s="27"/>
      <c r="J24" s="28"/>
      <c r="K24" s="28"/>
    </row>
    <row r="25" ht="12.75">
      <c r="B25" s="37" t="s">
        <v>18</v>
      </c>
    </row>
    <row r="26" spans="2:12" ht="12.75">
      <c r="B26" s="38" t="s">
        <v>19</v>
      </c>
      <c r="C26" s="39" t="s">
        <v>20</v>
      </c>
      <c r="D26" s="38" t="s">
        <v>21</v>
      </c>
      <c r="E26" s="38" t="s">
        <v>22</v>
      </c>
      <c r="F26" s="38" t="s">
        <v>9</v>
      </c>
      <c r="G26" s="40" t="s">
        <v>23</v>
      </c>
      <c r="H26" s="40" t="s">
        <v>33</v>
      </c>
      <c r="I26" s="38" t="s">
        <v>24</v>
      </c>
      <c r="J26" s="38" t="s">
        <v>25</v>
      </c>
      <c r="K26" s="71" t="s">
        <v>26</v>
      </c>
      <c r="L26" s="38" t="s">
        <v>27</v>
      </c>
    </row>
    <row r="27" spans="2:12" ht="12.75">
      <c r="B27" s="41">
        <v>1</v>
      </c>
      <c r="C27" s="70" t="s">
        <v>39</v>
      </c>
      <c r="D27" s="11">
        <v>18</v>
      </c>
      <c r="E27" s="11">
        <v>16</v>
      </c>
      <c r="F27" s="11">
        <v>2</v>
      </c>
      <c r="G27" s="11">
        <v>0</v>
      </c>
      <c r="H27" s="11">
        <v>0</v>
      </c>
      <c r="I27" s="11">
        <v>2499</v>
      </c>
      <c r="J27" s="11">
        <v>1333</v>
      </c>
      <c r="K27" s="72">
        <f>I27/J27</f>
        <v>1.8747186796699176</v>
      </c>
      <c r="L27" s="11">
        <f>E27*4</f>
        <v>64</v>
      </c>
    </row>
    <row r="28" spans="2:12" ht="12.75">
      <c r="B28" s="41">
        <v>2</v>
      </c>
      <c r="C28" s="70" t="s">
        <v>40</v>
      </c>
      <c r="D28" s="11">
        <v>18</v>
      </c>
      <c r="E28" s="11">
        <v>13</v>
      </c>
      <c r="F28" s="11">
        <v>5</v>
      </c>
      <c r="G28" s="11">
        <v>0</v>
      </c>
      <c r="H28" s="11">
        <v>0</v>
      </c>
      <c r="I28" s="11">
        <v>2161</v>
      </c>
      <c r="J28" s="11">
        <v>1468</v>
      </c>
      <c r="K28" s="72">
        <f aca="true" t="shared" si="6" ref="K28:K36">I28/J28</f>
        <v>1.4720708446866484</v>
      </c>
      <c r="L28" s="11">
        <f aca="true" t="shared" si="7" ref="L28:L36">E28*4</f>
        <v>52</v>
      </c>
    </row>
    <row r="29" spans="2:12" ht="12.75">
      <c r="B29" s="41">
        <v>3</v>
      </c>
      <c r="C29" s="70" t="s">
        <v>41</v>
      </c>
      <c r="D29" s="11">
        <v>18</v>
      </c>
      <c r="E29" s="11">
        <v>13</v>
      </c>
      <c r="F29" s="11">
        <v>5</v>
      </c>
      <c r="G29" s="11">
        <v>0</v>
      </c>
      <c r="H29" s="11">
        <v>0</v>
      </c>
      <c r="I29" s="11">
        <v>2054</v>
      </c>
      <c r="J29" s="11">
        <v>1424</v>
      </c>
      <c r="K29" s="72">
        <f t="shared" si="6"/>
        <v>1.4424157303370786</v>
      </c>
      <c r="L29" s="11">
        <f t="shared" si="7"/>
        <v>52</v>
      </c>
    </row>
    <row r="30" spans="2:12" ht="12.75">
      <c r="B30" s="41">
        <v>4</v>
      </c>
      <c r="C30" s="70" t="s">
        <v>42</v>
      </c>
      <c r="D30" s="11">
        <v>18</v>
      </c>
      <c r="E30" s="11">
        <v>13</v>
      </c>
      <c r="F30" s="11">
        <v>5</v>
      </c>
      <c r="G30" s="11">
        <v>0</v>
      </c>
      <c r="H30" s="11">
        <v>0</v>
      </c>
      <c r="I30" s="11">
        <v>2360</v>
      </c>
      <c r="J30" s="11">
        <v>1711</v>
      </c>
      <c r="K30" s="72">
        <f t="shared" si="6"/>
        <v>1.3793103448275863</v>
      </c>
      <c r="L30" s="11">
        <f t="shared" si="7"/>
        <v>52</v>
      </c>
    </row>
    <row r="31" spans="2:12" ht="12.75">
      <c r="B31" s="41">
        <v>5</v>
      </c>
      <c r="C31" s="70" t="s">
        <v>43</v>
      </c>
      <c r="D31" s="11">
        <v>18</v>
      </c>
      <c r="E31" s="11">
        <v>10</v>
      </c>
      <c r="F31" s="11">
        <v>8</v>
      </c>
      <c r="G31" s="11">
        <v>0</v>
      </c>
      <c r="H31" s="11">
        <v>0</v>
      </c>
      <c r="I31" s="11">
        <v>2008</v>
      </c>
      <c r="J31" s="11">
        <v>1742</v>
      </c>
      <c r="K31" s="72">
        <f t="shared" si="6"/>
        <v>1.1526980482204363</v>
      </c>
      <c r="L31" s="11">
        <f t="shared" si="7"/>
        <v>40</v>
      </c>
    </row>
    <row r="32" spans="2:12" ht="12.75">
      <c r="B32" s="41">
        <v>6</v>
      </c>
      <c r="C32" s="70" t="s">
        <v>44</v>
      </c>
      <c r="D32" s="11">
        <v>18</v>
      </c>
      <c r="E32" s="11">
        <v>7</v>
      </c>
      <c r="F32" s="11">
        <v>11</v>
      </c>
      <c r="G32" s="11">
        <v>0</v>
      </c>
      <c r="H32" s="11">
        <v>0</v>
      </c>
      <c r="I32" s="11">
        <v>1691</v>
      </c>
      <c r="J32" s="11">
        <v>1699</v>
      </c>
      <c r="K32" s="72">
        <f t="shared" si="6"/>
        <v>0.9952913478516775</v>
      </c>
      <c r="L32" s="11">
        <f t="shared" si="7"/>
        <v>28</v>
      </c>
    </row>
    <row r="33" spans="2:12" ht="12.75">
      <c r="B33" s="41">
        <v>7</v>
      </c>
      <c r="C33" s="70" t="s">
        <v>45</v>
      </c>
      <c r="D33" s="11">
        <v>18</v>
      </c>
      <c r="E33" s="11">
        <v>7</v>
      </c>
      <c r="F33" s="11">
        <v>11</v>
      </c>
      <c r="G33" s="11">
        <v>0</v>
      </c>
      <c r="H33" s="11">
        <v>0</v>
      </c>
      <c r="I33" s="11">
        <v>1900</v>
      </c>
      <c r="J33" s="11">
        <v>2106</v>
      </c>
      <c r="K33" s="72">
        <f t="shared" si="6"/>
        <v>0.9021842355175689</v>
      </c>
      <c r="L33" s="11">
        <f t="shared" si="7"/>
        <v>28</v>
      </c>
    </row>
    <row r="34" spans="2:12" ht="12.75">
      <c r="B34" s="41">
        <v>8</v>
      </c>
      <c r="C34" s="70" t="s">
        <v>46</v>
      </c>
      <c r="D34" s="11">
        <v>18</v>
      </c>
      <c r="E34" s="11">
        <v>6</v>
      </c>
      <c r="F34" s="11">
        <v>12</v>
      </c>
      <c r="G34" s="11">
        <v>0</v>
      </c>
      <c r="H34" s="11">
        <v>0</v>
      </c>
      <c r="I34" s="11">
        <v>1760</v>
      </c>
      <c r="J34" s="11">
        <v>1831</v>
      </c>
      <c r="K34" s="72">
        <f t="shared" si="6"/>
        <v>0.9612233752048062</v>
      </c>
      <c r="L34" s="11">
        <f t="shared" si="7"/>
        <v>24</v>
      </c>
    </row>
    <row r="35" spans="2:12" ht="12.75">
      <c r="B35" s="41">
        <v>9</v>
      </c>
      <c r="C35" s="70" t="s">
        <v>47</v>
      </c>
      <c r="D35" s="11">
        <v>18</v>
      </c>
      <c r="E35" s="11">
        <v>5</v>
      </c>
      <c r="F35" s="11">
        <v>13</v>
      </c>
      <c r="G35" s="11">
        <v>0</v>
      </c>
      <c r="H35" s="11">
        <v>0</v>
      </c>
      <c r="I35" s="11">
        <v>1634</v>
      </c>
      <c r="J35" s="11">
        <v>2331</v>
      </c>
      <c r="K35" s="72">
        <f t="shared" si="6"/>
        <v>0.700986700986701</v>
      </c>
      <c r="L35" s="11">
        <f t="shared" si="7"/>
        <v>20</v>
      </c>
    </row>
    <row r="36" spans="2:12" ht="12.75">
      <c r="B36" s="41">
        <v>10</v>
      </c>
      <c r="C36" s="70" t="s">
        <v>48</v>
      </c>
      <c r="D36" s="11">
        <v>18</v>
      </c>
      <c r="E36" s="11">
        <v>0</v>
      </c>
      <c r="F36" s="11">
        <v>18</v>
      </c>
      <c r="G36" s="11">
        <v>0</v>
      </c>
      <c r="H36" s="11">
        <v>0</v>
      </c>
      <c r="I36" s="11">
        <v>717</v>
      </c>
      <c r="J36" s="11">
        <v>3139</v>
      </c>
      <c r="K36" s="72">
        <f t="shared" si="6"/>
        <v>0.2284166932143995</v>
      </c>
      <c r="L36" s="11">
        <f t="shared" si="7"/>
        <v>0</v>
      </c>
    </row>
    <row r="38" ht="12.75">
      <c r="C38" t="s">
        <v>38</v>
      </c>
    </row>
    <row r="39" ht="12.75">
      <c r="C39" t="s">
        <v>38</v>
      </c>
    </row>
    <row r="40" ht="12.75">
      <c r="C40" t="s">
        <v>38</v>
      </c>
    </row>
    <row r="41" ht="12.75">
      <c r="C41" t="s">
        <v>38</v>
      </c>
    </row>
    <row r="42" ht="12.75">
      <c r="C42" t="s">
        <v>38</v>
      </c>
    </row>
    <row r="43" ht="12.75">
      <c r="C43" t="s">
        <v>38</v>
      </c>
    </row>
    <row r="44" ht="12.75">
      <c r="C44" t="s">
        <v>38</v>
      </c>
    </row>
    <row r="45" ht="12.75">
      <c r="C45" t="s">
        <v>38</v>
      </c>
    </row>
    <row r="46" ht="12.75">
      <c r="C46" t="s">
        <v>38</v>
      </c>
    </row>
    <row r="47" ht="12.75">
      <c r="C47" t="s">
        <v>38</v>
      </c>
    </row>
  </sheetData>
  <sheetProtection/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2014-03-06T04:05:34Z</dcterms:modified>
  <cp:category/>
  <cp:version/>
  <cp:contentType/>
  <cp:contentStatus/>
</cp:coreProperties>
</file>